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op\OneDrive\Desktop\FREE CONTENT\"/>
    </mc:Choice>
  </mc:AlternateContent>
  <xr:revisionPtr revIDLastSave="0" documentId="8_{5AA6B27E-D958-429B-AF9F-94CC7C606D3A}" xr6:coauthVersionLast="45" xr6:coauthVersionMax="45" xr10:uidLastSave="{00000000-0000-0000-0000-000000000000}"/>
  <bookViews>
    <workbookView xWindow="-120" yWindow="-120" windowWidth="29040" windowHeight="15840" xr2:uid="{250DA024-547C-433B-972B-EAEDBA442D78}"/>
  </bookViews>
  <sheets>
    <sheet name="DEAL ANALYSER" sheetId="1" r:id="rId1"/>
  </sheets>
  <definedNames>
    <definedName name="Categories" localSheetId="0">#REF!</definedName>
    <definedName name="Categories">#REF!</definedName>
    <definedName name="ColumnTitle1" localSheetId="0">#REF!</definedName>
    <definedName name="ColumnTitle1">#REF!</definedName>
    <definedName name="ColumnTitle2" localSheetId="0">#REF!</definedName>
    <definedName name="ColumnTitle2">#REF!</definedName>
    <definedName name="valuevx">42.314159</definedName>
    <definedName name="vertex42_copyright" hidden="1">"© 2015 Vertex42 LLC"</definedName>
    <definedName name="vertex42_id" hidden="1">"rental-cash-flow.xlsx"</definedName>
    <definedName name="vertex42_title" hidden="1">"Rental Property Cash Flow Analysis"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21" i="1" s="1"/>
  <c r="C12" i="1"/>
  <c r="C13" i="1" s="1"/>
  <c r="B7" i="1"/>
  <c r="E16" i="1" l="1"/>
  <c r="E17" i="1" s="1"/>
  <c r="E19" i="1" s="1"/>
  <c r="C22" i="1" l="1"/>
  <c r="C23" i="1"/>
  <c r="E18" i="1"/>
</calcChain>
</file>

<file path=xl/sharedStrings.xml><?xml version="1.0" encoding="utf-8"?>
<sst xmlns="http://schemas.openxmlformats.org/spreadsheetml/2006/main" count="34" uniqueCount="32">
  <si>
    <t>DEAL ANALYSER</t>
  </si>
  <si>
    <t>ELEMENT Properties &amp; Co.</t>
  </si>
  <si>
    <t>26 Palace Gates Road, London, N22 7BN</t>
  </si>
  <si>
    <t>0208 057 0777</t>
  </si>
  <si>
    <t>info@elementproperties.co.uk</t>
  </si>
  <si>
    <t>www.elementproperties.co.uk</t>
  </si>
  <si>
    <t>PURCHASE</t>
  </si>
  <si>
    <t>£</t>
  </si>
  <si>
    <t>MONTHLY CASHFLOW</t>
  </si>
  <si>
    <t>PURCHASE PRICE</t>
  </si>
  <si>
    <t>MONTHLY RENTAL VALUE</t>
  </si>
  <si>
    <t>CASH DEPOSIT</t>
  </si>
  <si>
    <t>MONTHLY MANAGEMENT FEE</t>
  </si>
  <si>
    <t>MORTGAGE (assuming interest only)</t>
  </si>
  <si>
    <t>MONTHLY INSURANCE PREMIUM</t>
  </si>
  <si>
    <t>MORTGAGE LOAN TO VALUE %</t>
  </si>
  <si>
    <t>SERVICE CHARGE</t>
  </si>
  <si>
    <t>STAMP DUTY LAND TAX</t>
  </si>
  <si>
    <t>GROUND RENT</t>
  </si>
  <si>
    <t>REFURBISHMENT COSTS</t>
  </si>
  <si>
    <t>MORTGAGE INTEREST RATE</t>
  </si>
  <si>
    <t>BROKERAGE FEE</t>
  </si>
  <si>
    <t>MONTHLY MORTGAGE COST</t>
  </si>
  <si>
    <t>VALUATIONS &amp; SURVEYORS FEES</t>
  </si>
  <si>
    <t>MONTHLY NET PROFIT</t>
  </si>
  <si>
    <t>LEGAL FEES</t>
  </si>
  <si>
    <t>NUMBER OF MONTHS TO BREAKEVEN</t>
  </si>
  <si>
    <t>TOTAL PURCHASE COSTS</t>
  </si>
  <si>
    <t>ANNUAL NET PROFIT</t>
  </si>
  <si>
    <t>GROSS YIELD</t>
  </si>
  <si>
    <t>NET YIELD</t>
  </si>
  <si>
    <t>RETURN ON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</si>
</sst>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12" x14ac:knownFonts="1">
    <font>
      <sz val="11"/>
      <color theme="1"/>
      <name val="Calibri"/>
      <family val="2"/>
      <scheme val="minor"/>
    </font>
    <font>
      <sz val="16"/>
      <color rgb="FF005769"/>
      <name val="Century Gothic"/>
      <family val="2"/>
    </font>
    <font>
      <b/>
      <sz val="36"/>
      <color rgb="FF005769"/>
      <name val="Century Gothic"/>
      <family val="2"/>
    </font>
    <font>
      <b/>
      <sz val="16"/>
      <color rgb="FF005769"/>
      <name val="Century Gothic"/>
      <family val="2"/>
    </font>
    <font>
      <b/>
      <sz val="26"/>
      <color theme="0"/>
      <name val="Century Gothic"/>
      <family val="2"/>
    </font>
    <font>
      <b/>
      <sz val="26"/>
      <color rgb="FF005769"/>
      <name val="Century Gothic"/>
      <family val="2"/>
    </font>
    <font>
      <sz val="26"/>
      <color theme="1"/>
      <name val="Century Gothic"/>
      <family val="2"/>
    </font>
    <font>
      <sz val="16"/>
      <color theme="1"/>
      <name val="Century Gothic"/>
      <family val="2"/>
    </font>
    <font>
      <b/>
      <sz val="20"/>
      <name val="Century Gothic"/>
      <family val="2"/>
    </font>
    <font>
      <sz val="20"/>
      <name val="Century Gothic"/>
      <family val="2"/>
    </font>
    <font>
      <b/>
      <sz val="22"/>
      <color theme="0"/>
      <name val="Century Gothic"/>
      <family val="2"/>
    </font>
    <font>
      <sz val="2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CCB075"/>
        <bgColor indexed="64"/>
      </patternFill>
    </fill>
    <fill>
      <patternFill patternType="solid">
        <fgColor rgb="FF00576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rgb="FFCCB075"/>
      </left>
      <right/>
      <top style="medium">
        <color rgb="FFCCB075"/>
      </top>
      <bottom/>
      <diagonal/>
    </border>
    <border>
      <left style="medium">
        <color rgb="FFCCB075"/>
      </left>
      <right style="medium">
        <color rgb="FFCCB075"/>
      </right>
      <top style="medium">
        <color rgb="FFCCB075"/>
      </top>
      <bottom/>
      <diagonal/>
    </border>
    <border>
      <left style="medium">
        <color rgb="FFCCB075"/>
      </left>
      <right style="medium">
        <color rgb="FFCCB075"/>
      </right>
      <top style="medium">
        <color rgb="FFCCB075"/>
      </top>
      <bottom style="medium">
        <color rgb="FFCCB075"/>
      </bottom>
      <diagonal/>
    </border>
    <border>
      <left style="medium">
        <color rgb="FFCCB075"/>
      </left>
      <right/>
      <top/>
      <bottom/>
      <diagonal/>
    </border>
    <border>
      <left style="medium">
        <color rgb="FFCCB075"/>
      </left>
      <right style="medium">
        <color rgb="FFCCB075"/>
      </right>
      <top/>
      <bottom/>
      <diagonal/>
    </border>
    <border>
      <left style="medium">
        <color rgb="FFCCB075"/>
      </left>
      <right style="medium">
        <color rgb="FFCCB075"/>
      </right>
      <top/>
      <bottom style="medium">
        <color rgb="FFCCB075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rgb="FF005769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rgb="FF005769"/>
      </bottom>
      <diagonal/>
    </border>
    <border>
      <left style="thick">
        <color auto="1"/>
      </left>
      <right style="hair">
        <color auto="1"/>
      </right>
      <top style="hair">
        <color rgb="FF005769"/>
      </top>
      <bottom style="hair">
        <color rgb="FF005769"/>
      </bottom>
      <diagonal/>
    </border>
    <border>
      <left style="hair">
        <color auto="1"/>
      </left>
      <right style="thick">
        <color auto="1"/>
      </right>
      <top/>
      <bottom style="hair">
        <color rgb="FF005769"/>
      </bottom>
      <diagonal/>
    </border>
    <border>
      <left style="thick">
        <color auto="1"/>
      </left>
      <right style="hair">
        <color auto="1"/>
      </right>
      <top style="hair">
        <color rgb="FF005769"/>
      </top>
      <bottom style="thick">
        <color auto="1"/>
      </bottom>
      <diagonal/>
    </border>
    <border>
      <left style="hair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8" fillId="4" borderId="10" xfId="0" applyFont="1" applyFill="1" applyBorder="1" applyAlignment="1" applyProtection="1">
      <alignment horizontal="center" vertical="center" wrapText="1"/>
      <protection hidden="1"/>
    </xf>
    <xf numFmtId="164" fontId="9" fillId="4" borderId="11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>
      <alignment horizontal="center" vertical="center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164" fontId="9" fillId="4" borderId="13" xfId="0" applyNumberFormat="1" applyFont="1" applyFill="1" applyBorder="1" applyAlignment="1" applyProtection="1">
      <alignment horizontal="center" vertical="center" wrapText="1"/>
      <protection hidden="1"/>
    </xf>
    <xf numFmtId="9" fontId="9" fillId="4" borderId="13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0" xfId="0" applyNumberFormat="1" applyFont="1" applyAlignment="1">
      <alignment horizontal="center" vertical="center"/>
    </xf>
    <xf numFmtId="0" fontId="8" fillId="4" borderId="14" xfId="0" applyFont="1" applyFill="1" applyBorder="1" applyAlignment="1" applyProtection="1">
      <alignment horizontal="center" vertical="center" wrapText="1"/>
      <protection hidden="1"/>
    </xf>
    <xf numFmtId="164" fontId="9" fillId="4" borderId="15" xfId="0" applyNumberFormat="1" applyFont="1" applyFill="1" applyBorder="1" applyAlignment="1" applyProtection="1">
      <alignment horizontal="center" vertical="center" wrapText="1"/>
      <protection hidden="1"/>
    </xf>
    <xf numFmtId="1" fontId="9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16" xfId="0" applyFont="1" applyFill="1" applyBorder="1" applyAlignment="1" applyProtection="1">
      <alignment horizontal="center" vertical="center" wrapText="1"/>
      <protection hidden="1"/>
    </xf>
    <xf numFmtId="164" fontId="10" fillId="3" borderId="9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9" fontId="11" fillId="4" borderId="17" xfId="0" applyNumberFormat="1" applyFont="1" applyFill="1" applyBorder="1" applyAlignment="1" applyProtection="1">
      <alignment horizontal="center" vertical="center" wrapText="1"/>
      <protection hidden="1"/>
    </xf>
    <xf numFmtId="9" fontId="11" fillId="4" borderId="18" xfId="0" applyNumberFormat="1" applyFont="1" applyFill="1" applyBorder="1" applyAlignment="1" applyProtection="1">
      <alignment horizontal="center" vertical="center" wrapText="1"/>
      <protection hidden="1"/>
    </xf>
    <xf numFmtId="9" fontId="11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9" fillId="4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4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14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CCB075"/>
        </patternFill>
      </fill>
    </dxf>
  </dxfs>
  <tableStyles count="0" defaultTableStyle="TableStyleMedium2" defaultPivotStyle="PivotStyleLight16"/>
  <colors>
    <mruColors>
      <color rgb="FF0057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2</xdr:row>
      <xdr:rowOff>0</xdr:rowOff>
    </xdr:from>
    <xdr:to>
      <xdr:col>1</xdr:col>
      <xdr:colOff>3199535</xdr:colOff>
      <xdr:row>5</xdr:row>
      <xdr:rowOff>56540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B02A8B-7D61-4D71-A8F8-D4A54A54F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" y="1028700"/>
          <a:ext cx="1818410" cy="174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elementproperties.co.uk" TargetMode="External"/><Relationship Id="rId1" Type="http://schemas.openxmlformats.org/officeDocument/2006/relationships/hyperlink" Target="http://www.elementproperties.co.uk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A4A18-2293-4EF5-9D1B-1458FD2B4217}">
  <sheetPr>
    <tabColor rgb="FF005769"/>
  </sheetPr>
  <dimension ref="B1:J211"/>
  <sheetViews>
    <sheetView tabSelected="1" zoomScale="40" zoomScaleNormal="40" workbookViewId="0">
      <selection activeCell="E16" sqref="E16"/>
    </sheetView>
  </sheetViews>
  <sheetFormatPr defaultRowHeight="15" x14ac:dyDescent="0.25"/>
  <cols>
    <col min="1" max="1" width="8.7109375" style="1" customWidth="1"/>
    <col min="2" max="5" width="71.42578125" style="1" customWidth="1"/>
    <col min="6" max="6" width="71.140625" style="1" customWidth="1"/>
    <col min="7" max="11" width="70.5703125" style="1" customWidth="1"/>
    <col min="12" max="16384" width="9.140625" style="1"/>
  </cols>
  <sheetData>
    <row r="1" spans="2:10" ht="40.5" customHeight="1" thickBot="1" x14ac:dyDescent="0.3"/>
    <row r="2" spans="2:10" ht="45" customHeight="1" thickBot="1" x14ac:dyDescent="0.3">
      <c r="B2" s="30"/>
      <c r="C2" s="32" t="s">
        <v>0</v>
      </c>
      <c r="D2" s="2" t="s">
        <v>1</v>
      </c>
      <c r="F2" s="3"/>
    </row>
    <row r="3" spans="2:10" ht="45" customHeight="1" thickBot="1" x14ac:dyDescent="0.3">
      <c r="B3" s="31"/>
      <c r="C3" s="33"/>
      <c r="D3" s="4" t="s">
        <v>2</v>
      </c>
      <c r="F3" s="3"/>
    </row>
    <row r="4" spans="2:10" ht="45" customHeight="1" thickBot="1" x14ac:dyDescent="0.3">
      <c r="B4" s="31"/>
      <c r="C4" s="33"/>
      <c r="D4" s="4" t="s">
        <v>3</v>
      </c>
      <c r="F4" s="3"/>
      <c r="G4" s="3"/>
      <c r="H4" s="3"/>
    </row>
    <row r="5" spans="2:10" ht="45" customHeight="1" thickBot="1" x14ac:dyDescent="0.3">
      <c r="B5" s="31"/>
      <c r="C5" s="33"/>
      <c r="D5" s="4" t="s">
        <v>4</v>
      </c>
      <c r="F5" s="3"/>
      <c r="G5" s="3"/>
      <c r="H5" s="3"/>
      <c r="I5" s="3"/>
      <c r="J5" s="3"/>
    </row>
    <row r="6" spans="2:10" ht="45" customHeight="1" thickBot="1" x14ac:dyDescent="0.3">
      <c r="B6" s="31"/>
      <c r="C6" s="34"/>
      <c r="D6" s="4" t="s">
        <v>5</v>
      </c>
      <c r="F6" s="3"/>
      <c r="G6" s="3"/>
      <c r="H6" s="3"/>
      <c r="I6" s="3"/>
      <c r="J6" s="3"/>
    </row>
    <row r="7" spans="2:10" ht="66" customHeight="1" thickTop="1" thickBot="1" x14ac:dyDescent="0.3">
      <c r="B7" s="35">
        <f ca="1">TODAY()</f>
        <v>43983</v>
      </c>
      <c r="C7" s="36"/>
      <c r="D7" s="37"/>
      <c r="E7" s="5"/>
    </row>
    <row r="8" spans="2:10" s="7" customFormat="1" ht="66" customHeight="1" thickTop="1" thickBot="1" x14ac:dyDescent="0.3">
      <c r="B8" s="38" t="s">
        <v>0</v>
      </c>
      <c r="C8" s="39"/>
      <c r="D8" s="40"/>
      <c r="E8" s="6"/>
    </row>
    <row r="9" spans="2:10" s="7" customFormat="1" ht="66" customHeight="1" thickTop="1" thickBot="1" x14ac:dyDescent="0.3">
      <c r="B9" s="8" t="s">
        <v>6</v>
      </c>
      <c r="C9" s="9" t="s">
        <v>7</v>
      </c>
      <c r="D9" s="8" t="s">
        <v>8</v>
      </c>
      <c r="E9" s="9" t="s">
        <v>7</v>
      </c>
    </row>
    <row r="10" spans="2:10" s="7" customFormat="1" ht="66" customHeight="1" thickTop="1" x14ac:dyDescent="0.25">
      <c r="B10" s="10" t="s">
        <v>9</v>
      </c>
      <c r="C10" s="11">
        <v>100000</v>
      </c>
      <c r="D10" s="10" t="s">
        <v>10</v>
      </c>
      <c r="E10" s="11">
        <v>650</v>
      </c>
      <c r="F10" s="12"/>
    </row>
    <row r="11" spans="2:10" s="7" customFormat="1" ht="66" customHeight="1" x14ac:dyDescent="0.25">
      <c r="B11" s="13" t="s">
        <v>11</v>
      </c>
      <c r="C11" s="14">
        <v>40000</v>
      </c>
      <c r="D11" s="13" t="s">
        <v>12</v>
      </c>
      <c r="E11" s="14">
        <v>15</v>
      </c>
    </row>
    <row r="12" spans="2:10" s="7" customFormat="1" ht="66" customHeight="1" x14ac:dyDescent="0.25">
      <c r="B12" s="13" t="s">
        <v>13</v>
      </c>
      <c r="C12" s="14">
        <f>$C$10-$C$11</f>
        <v>60000</v>
      </c>
      <c r="D12" s="13" t="s">
        <v>14</v>
      </c>
      <c r="E12" s="14">
        <v>10</v>
      </c>
    </row>
    <row r="13" spans="2:10" s="7" customFormat="1" ht="66" customHeight="1" x14ac:dyDescent="0.25">
      <c r="B13" s="13" t="s">
        <v>15</v>
      </c>
      <c r="C13" s="15">
        <f>$C$12/$C$10</f>
        <v>0.6</v>
      </c>
      <c r="D13" s="13" t="s">
        <v>16</v>
      </c>
      <c r="E13" s="14">
        <v>0</v>
      </c>
    </row>
    <row r="14" spans="2:10" s="7" customFormat="1" ht="66" customHeight="1" x14ac:dyDescent="0.25">
      <c r="B14" s="13" t="s">
        <v>17</v>
      </c>
      <c r="C14" s="14">
        <v>0</v>
      </c>
      <c r="D14" s="13" t="s">
        <v>18</v>
      </c>
      <c r="E14" s="14">
        <v>0</v>
      </c>
    </row>
    <row r="15" spans="2:10" s="7" customFormat="1" ht="66" customHeight="1" x14ac:dyDescent="0.25">
      <c r="B15" s="13" t="s">
        <v>19</v>
      </c>
      <c r="C15" s="14">
        <v>15000</v>
      </c>
      <c r="D15" s="13" t="s">
        <v>20</v>
      </c>
      <c r="E15" s="29">
        <v>3.2500000000000001E-2</v>
      </c>
      <c r="G15" s="16"/>
    </row>
    <row r="16" spans="2:10" s="7" customFormat="1" ht="66" customHeight="1" x14ac:dyDescent="0.25">
      <c r="B16" s="13" t="s">
        <v>21</v>
      </c>
      <c r="C16" s="14">
        <v>2000</v>
      </c>
      <c r="D16" s="13" t="s">
        <v>22</v>
      </c>
      <c r="E16" s="14">
        <f>($C$12*$E$15)/12</f>
        <v>162.5</v>
      </c>
    </row>
    <row r="17" spans="2:6" s="7" customFormat="1" ht="66" customHeight="1" x14ac:dyDescent="0.25">
      <c r="B17" s="13" t="s">
        <v>23</v>
      </c>
      <c r="C17" s="14">
        <v>1000</v>
      </c>
      <c r="D17" s="13" t="s">
        <v>24</v>
      </c>
      <c r="E17" s="14">
        <f>$E$10-E11-E12-E13-E14-E16</f>
        <v>462.5</v>
      </c>
      <c r="F17" s="12"/>
    </row>
    <row r="18" spans="2:6" s="7" customFormat="1" ht="66" customHeight="1" thickBot="1" x14ac:dyDescent="0.3">
      <c r="B18" s="17" t="s">
        <v>25</v>
      </c>
      <c r="C18" s="18">
        <v>1250</v>
      </c>
      <c r="D18" s="17" t="s">
        <v>26</v>
      </c>
      <c r="E18" s="19">
        <f>(E16*12)/$E$17</f>
        <v>4.2162162162162158</v>
      </c>
    </row>
    <row r="19" spans="2:6" s="7" customFormat="1" ht="66" customHeight="1" thickTop="1" thickBot="1" x14ac:dyDescent="0.3">
      <c r="B19" s="20" t="s">
        <v>27</v>
      </c>
      <c r="C19" s="21">
        <f>$C$10+$C$14+$C$15+$C$16+$C$17+$C$18</f>
        <v>119250</v>
      </c>
      <c r="D19" s="20" t="s">
        <v>28</v>
      </c>
      <c r="E19" s="22">
        <f>$E$17*12</f>
        <v>5550</v>
      </c>
    </row>
    <row r="20" spans="2:6" s="7" customFormat="1" ht="39.950000000000003" customHeight="1" thickTop="1" thickBot="1" x14ac:dyDescent="0.3"/>
    <row r="21" spans="2:6" s="7" customFormat="1" ht="79.5" customHeight="1" thickTop="1" thickBot="1" x14ac:dyDescent="0.3">
      <c r="B21" s="23" t="s">
        <v>29</v>
      </c>
      <c r="C21" s="24">
        <f>($E$10*12)/$C$19</f>
        <v>6.540880503144654E-2</v>
      </c>
    </row>
    <row r="22" spans="2:6" s="7" customFormat="1" ht="79.5" customHeight="1" thickTop="1" thickBot="1" x14ac:dyDescent="0.3">
      <c r="B22" s="23" t="s">
        <v>30</v>
      </c>
      <c r="C22" s="25">
        <f>($E$17*12)/$C$19</f>
        <v>4.6540880503144651E-2</v>
      </c>
    </row>
    <row r="23" spans="2:6" s="7" customFormat="1" ht="79.5" customHeight="1" thickTop="1" thickBot="1" x14ac:dyDescent="0.3">
      <c r="B23" s="23" t="s">
        <v>31</v>
      </c>
      <c r="C23" s="26">
        <f>($E$17*12)/$C$11</f>
        <v>0.13875000000000001</v>
      </c>
    </row>
    <row r="24" spans="2:6" s="7" customFormat="1" ht="39.950000000000003" customHeight="1" thickTop="1" x14ac:dyDescent="0.25">
      <c r="B24" s="27"/>
      <c r="C24" s="27"/>
    </row>
    <row r="25" spans="2:6" s="7" customFormat="1" ht="39.950000000000003" customHeight="1" x14ac:dyDescent="0.25"/>
    <row r="26" spans="2:6" s="7" customFormat="1" ht="39.950000000000003" customHeight="1" x14ac:dyDescent="0.25"/>
    <row r="27" spans="2:6" s="7" customFormat="1" ht="39.950000000000003" customHeight="1" x14ac:dyDescent="0.25"/>
    <row r="28" spans="2:6" s="7" customFormat="1" ht="39.950000000000003" customHeight="1" x14ac:dyDescent="0.25"/>
    <row r="29" spans="2:6" s="7" customFormat="1" ht="39.950000000000003" customHeight="1" x14ac:dyDescent="0.25">
      <c r="B29" s="27"/>
      <c r="C29" s="27"/>
      <c r="D29" s="27"/>
    </row>
    <row r="30" spans="2:6" s="7" customFormat="1" ht="39.950000000000003" customHeight="1" x14ac:dyDescent="0.25">
      <c r="B30" s="27"/>
      <c r="C30" s="27"/>
      <c r="D30" s="27"/>
    </row>
    <row r="31" spans="2:6" s="7" customFormat="1" ht="39.950000000000003" customHeight="1" x14ac:dyDescent="0.25">
      <c r="B31" s="27"/>
      <c r="C31" s="27"/>
      <c r="D31" s="27"/>
    </row>
    <row r="32" spans="2:6" s="7" customFormat="1" ht="39.950000000000003" customHeight="1" x14ac:dyDescent="0.25">
      <c r="B32" s="27"/>
      <c r="C32" s="27"/>
      <c r="D32" s="27"/>
    </row>
    <row r="33" spans="2:4" s="7" customFormat="1" ht="39.950000000000003" customHeight="1" x14ac:dyDescent="0.25">
      <c r="B33" s="27"/>
      <c r="C33" s="27"/>
      <c r="D33" s="27"/>
    </row>
    <row r="34" spans="2:4" s="7" customFormat="1" ht="39.950000000000003" customHeight="1" x14ac:dyDescent="0.25">
      <c r="B34" s="27"/>
      <c r="C34" s="27"/>
      <c r="D34" s="27"/>
    </row>
    <row r="35" spans="2:4" s="7" customFormat="1" ht="39.950000000000003" customHeight="1" x14ac:dyDescent="0.25">
      <c r="B35" s="28"/>
      <c r="C35" s="28"/>
      <c r="D35" s="28"/>
    </row>
    <row r="36" spans="2:4" ht="39.950000000000003" customHeight="1" x14ac:dyDescent="0.25"/>
    <row r="37" spans="2:4" ht="39.950000000000003" customHeight="1" x14ac:dyDescent="0.25"/>
    <row r="38" spans="2:4" ht="39.950000000000003" customHeight="1" x14ac:dyDescent="0.25"/>
    <row r="39" spans="2:4" ht="39.950000000000003" customHeight="1" x14ac:dyDescent="0.25"/>
    <row r="40" spans="2:4" ht="39.950000000000003" customHeight="1" x14ac:dyDescent="0.25"/>
    <row r="41" spans="2:4" ht="39.950000000000003" customHeight="1" x14ac:dyDescent="0.25"/>
    <row r="42" spans="2:4" ht="39.950000000000003" customHeight="1" x14ac:dyDescent="0.25"/>
    <row r="43" spans="2:4" ht="39.950000000000003" customHeight="1" x14ac:dyDescent="0.25"/>
    <row r="44" spans="2:4" ht="39.950000000000003" customHeight="1" x14ac:dyDescent="0.25"/>
    <row r="45" spans="2:4" ht="39.950000000000003" customHeight="1" x14ac:dyDescent="0.25"/>
    <row r="46" spans="2:4" ht="39.950000000000003" customHeight="1" x14ac:dyDescent="0.25"/>
    <row r="47" spans="2:4" ht="39.950000000000003" customHeight="1" x14ac:dyDescent="0.25"/>
    <row r="48" spans="2:4" ht="39.950000000000003" customHeight="1" x14ac:dyDescent="0.25"/>
    <row r="49" ht="39.950000000000003" customHeight="1" x14ac:dyDescent="0.25"/>
    <row r="50" ht="39.950000000000003" customHeight="1" x14ac:dyDescent="0.25"/>
    <row r="51" ht="39.950000000000003" customHeight="1" x14ac:dyDescent="0.25"/>
    <row r="52" ht="39.950000000000003" customHeight="1" x14ac:dyDescent="0.25"/>
    <row r="53" ht="39.950000000000003" customHeight="1" x14ac:dyDescent="0.25"/>
    <row r="54" ht="39.950000000000003" customHeight="1" x14ac:dyDescent="0.25"/>
    <row r="55" ht="39.950000000000003" customHeight="1" x14ac:dyDescent="0.25"/>
    <row r="56" ht="39.950000000000003" customHeight="1" x14ac:dyDescent="0.25"/>
    <row r="57" ht="39.950000000000003" customHeight="1" x14ac:dyDescent="0.25"/>
    <row r="58" ht="39.950000000000003" customHeight="1" x14ac:dyDescent="0.25"/>
    <row r="59" ht="39.950000000000003" customHeight="1" x14ac:dyDescent="0.25"/>
    <row r="60" ht="39.950000000000003" customHeight="1" x14ac:dyDescent="0.25"/>
    <row r="61" ht="39.950000000000003" customHeight="1" x14ac:dyDescent="0.25"/>
    <row r="62" ht="39.950000000000003" customHeight="1" x14ac:dyDescent="0.25"/>
    <row r="63" ht="39.950000000000003" customHeight="1" x14ac:dyDescent="0.25"/>
    <row r="64" ht="39.950000000000003" customHeight="1" x14ac:dyDescent="0.25"/>
    <row r="65" ht="39.950000000000003" customHeight="1" x14ac:dyDescent="0.25"/>
    <row r="66" ht="39.950000000000003" customHeight="1" x14ac:dyDescent="0.25"/>
    <row r="67" ht="39.950000000000003" customHeight="1" x14ac:dyDescent="0.25"/>
    <row r="68" ht="39.950000000000003" customHeight="1" x14ac:dyDescent="0.25"/>
    <row r="69" ht="39.950000000000003" customHeight="1" x14ac:dyDescent="0.25"/>
    <row r="70" ht="39.950000000000003" customHeight="1" x14ac:dyDescent="0.25"/>
    <row r="71" ht="39.950000000000003" customHeight="1" x14ac:dyDescent="0.25"/>
    <row r="72" ht="39.950000000000003" customHeight="1" x14ac:dyDescent="0.25"/>
    <row r="73" ht="39.950000000000003" customHeight="1" x14ac:dyDescent="0.25"/>
    <row r="74" ht="39.950000000000003" customHeight="1" x14ac:dyDescent="0.25"/>
    <row r="75" ht="39.950000000000003" customHeight="1" x14ac:dyDescent="0.25"/>
    <row r="76" ht="39.950000000000003" customHeight="1" x14ac:dyDescent="0.25"/>
    <row r="77" ht="39.950000000000003" customHeight="1" x14ac:dyDescent="0.25"/>
    <row r="78" ht="39.950000000000003" customHeight="1" x14ac:dyDescent="0.25"/>
    <row r="79" ht="39.950000000000003" customHeight="1" x14ac:dyDescent="0.25"/>
    <row r="80" ht="39.950000000000003" customHeight="1" x14ac:dyDescent="0.25"/>
    <row r="81" ht="39.950000000000003" customHeight="1" x14ac:dyDescent="0.25"/>
    <row r="82" ht="39.950000000000003" customHeight="1" x14ac:dyDescent="0.25"/>
    <row r="83" ht="39.950000000000003" customHeight="1" x14ac:dyDescent="0.25"/>
    <row r="84" ht="39.950000000000003" customHeight="1" x14ac:dyDescent="0.25"/>
    <row r="85" ht="39.950000000000003" customHeight="1" x14ac:dyDescent="0.25"/>
    <row r="86" ht="39.950000000000003" customHeight="1" x14ac:dyDescent="0.25"/>
    <row r="87" ht="39.950000000000003" customHeight="1" x14ac:dyDescent="0.25"/>
    <row r="88" ht="39.950000000000003" customHeight="1" x14ac:dyDescent="0.25"/>
    <row r="89" ht="39.950000000000003" customHeight="1" x14ac:dyDescent="0.25"/>
    <row r="90" ht="39.950000000000003" customHeight="1" x14ac:dyDescent="0.25"/>
    <row r="91" ht="39.950000000000003" customHeight="1" x14ac:dyDescent="0.25"/>
    <row r="92" ht="39.950000000000003" customHeight="1" x14ac:dyDescent="0.25"/>
    <row r="93" ht="39.950000000000003" customHeight="1" x14ac:dyDescent="0.25"/>
    <row r="94" ht="39.950000000000003" customHeight="1" x14ac:dyDescent="0.25"/>
    <row r="95" ht="39.950000000000003" customHeight="1" x14ac:dyDescent="0.25"/>
    <row r="96" ht="39.950000000000003" customHeight="1" x14ac:dyDescent="0.25"/>
    <row r="97" ht="39.950000000000003" customHeight="1" x14ac:dyDescent="0.25"/>
    <row r="98" ht="39.950000000000003" customHeight="1" x14ac:dyDescent="0.25"/>
    <row r="99" ht="39.950000000000003" customHeight="1" x14ac:dyDescent="0.25"/>
    <row r="100" ht="39.950000000000003" customHeight="1" x14ac:dyDescent="0.25"/>
    <row r="101" ht="39.950000000000003" customHeight="1" x14ac:dyDescent="0.25"/>
    <row r="102" ht="39.950000000000003" customHeight="1" x14ac:dyDescent="0.25"/>
    <row r="103" ht="39.950000000000003" customHeight="1" x14ac:dyDescent="0.25"/>
    <row r="104" ht="39.950000000000003" customHeight="1" x14ac:dyDescent="0.25"/>
    <row r="105" ht="39.950000000000003" customHeight="1" x14ac:dyDescent="0.25"/>
    <row r="106" ht="39.950000000000003" customHeight="1" x14ac:dyDescent="0.25"/>
    <row r="107" ht="39.950000000000003" customHeight="1" x14ac:dyDescent="0.25"/>
    <row r="108" ht="39.950000000000003" customHeight="1" x14ac:dyDescent="0.25"/>
    <row r="109" ht="39.950000000000003" customHeight="1" x14ac:dyDescent="0.25"/>
    <row r="110" ht="39.950000000000003" customHeight="1" x14ac:dyDescent="0.25"/>
    <row r="111" ht="39.950000000000003" customHeight="1" x14ac:dyDescent="0.25"/>
    <row r="112" ht="39.950000000000003" customHeight="1" x14ac:dyDescent="0.25"/>
    <row r="113" ht="39.950000000000003" customHeight="1" x14ac:dyDescent="0.25"/>
    <row r="114" ht="39.950000000000003" customHeight="1" x14ac:dyDescent="0.25"/>
    <row r="115" ht="39.950000000000003" customHeight="1" x14ac:dyDescent="0.25"/>
    <row r="116" ht="39.950000000000003" customHeight="1" x14ac:dyDescent="0.25"/>
    <row r="117" ht="39.950000000000003" customHeight="1" x14ac:dyDescent="0.25"/>
    <row r="118" ht="39.950000000000003" customHeight="1" x14ac:dyDescent="0.25"/>
    <row r="119" ht="39.950000000000003" customHeight="1" x14ac:dyDescent="0.25"/>
    <row r="120" ht="39.950000000000003" customHeight="1" x14ac:dyDescent="0.25"/>
    <row r="121" ht="39.950000000000003" customHeight="1" x14ac:dyDescent="0.25"/>
    <row r="122" ht="39.950000000000003" customHeight="1" x14ac:dyDescent="0.25"/>
    <row r="123" ht="39.950000000000003" customHeight="1" x14ac:dyDescent="0.25"/>
    <row r="124" ht="39.950000000000003" customHeight="1" x14ac:dyDescent="0.25"/>
    <row r="125" ht="39.950000000000003" customHeight="1" x14ac:dyDescent="0.25"/>
    <row r="126" ht="39.950000000000003" customHeight="1" x14ac:dyDescent="0.25"/>
    <row r="127" ht="39.950000000000003" customHeight="1" x14ac:dyDescent="0.25"/>
    <row r="128" ht="39.950000000000003" customHeight="1" x14ac:dyDescent="0.25"/>
    <row r="129" ht="39.950000000000003" customHeight="1" x14ac:dyDescent="0.25"/>
    <row r="130" ht="39.950000000000003" customHeight="1" x14ac:dyDescent="0.25"/>
    <row r="131" ht="39.950000000000003" customHeight="1" x14ac:dyDescent="0.25"/>
    <row r="132" ht="39.950000000000003" customHeight="1" x14ac:dyDescent="0.25"/>
    <row r="133" ht="39.950000000000003" customHeight="1" x14ac:dyDescent="0.25"/>
    <row r="134" ht="39.950000000000003" customHeight="1" x14ac:dyDescent="0.25"/>
    <row r="135" ht="39.950000000000003" customHeight="1" x14ac:dyDescent="0.25"/>
    <row r="136" ht="39.950000000000003" customHeight="1" x14ac:dyDescent="0.25"/>
    <row r="137" ht="39.950000000000003" customHeight="1" x14ac:dyDescent="0.25"/>
    <row r="138" ht="39.950000000000003" customHeight="1" x14ac:dyDescent="0.25"/>
    <row r="139" ht="39.950000000000003" customHeight="1" x14ac:dyDescent="0.25"/>
    <row r="140" ht="39.950000000000003" customHeight="1" x14ac:dyDescent="0.25"/>
    <row r="141" ht="39.950000000000003" customHeight="1" x14ac:dyDescent="0.25"/>
    <row r="142" ht="39.950000000000003" customHeight="1" x14ac:dyDescent="0.25"/>
    <row r="143" ht="39.950000000000003" customHeight="1" x14ac:dyDescent="0.25"/>
    <row r="144" ht="39.950000000000003" customHeight="1" x14ac:dyDescent="0.25"/>
    <row r="145" ht="39.950000000000003" customHeight="1" x14ac:dyDescent="0.25"/>
    <row r="146" ht="39.950000000000003" customHeight="1" x14ac:dyDescent="0.25"/>
    <row r="147" ht="39.950000000000003" customHeight="1" x14ac:dyDescent="0.25"/>
    <row r="148" ht="39.950000000000003" customHeight="1" x14ac:dyDescent="0.25"/>
    <row r="149" ht="39.950000000000003" customHeight="1" x14ac:dyDescent="0.25"/>
    <row r="150" ht="39.950000000000003" customHeight="1" x14ac:dyDescent="0.25"/>
    <row r="151" ht="39.950000000000003" customHeight="1" x14ac:dyDescent="0.25"/>
    <row r="152" ht="39.950000000000003" customHeight="1" x14ac:dyDescent="0.25"/>
    <row r="153" ht="39.950000000000003" customHeight="1" x14ac:dyDescent="0.25"/>
    <row r="154" ht="39.950000000000003" customHeight="1" x14ac:dyDescent="0.25"/>
    <row r="155" ht="39.950000000000003" customHeight="1" x14ac:dyDescent="0.25"/>
    <row r="156" ht="39.950000000000003" customHeight="1" x14ac:dyDescent="0.25"/>
    <row r="157" ht="39.950000000000003" customHeight="1" x14ac:dyDescent="0.25"/>
    <row r="158" ht="39.950000000000003" customHeight="1" x14ac:dyDescent="0.25"/>
    <row r="159" ht="39.950000000000003" customHeight="1" x14ac:dyDescent="0.25"/>
    <row r="160" ht="39.950000000000003" customHeight="1" x14ac:dyDescent="0.25"/>
    <row r="161" ht="39.950000000000003" customHeight="1" x14ac:dyDescent="0.25"/>
    <row r="162" ht="39.950000000000003" customHeight="1" x14ac:dyDescent="0.25"/>
    <row r="163" ht="39.950000000000003" customHeight="1" x14ac:dyDescent="0.25"/>
    <row r="164" ht="39.950000000000003" customHeight="1" x14ac:dyDescent="0.25"/>
    <row r="165" ht="39.950000000000003" customHeight="1" x14ac:dyDescent="0.25"/>
    <row r="166" ht="39.950000000000003" customHeight="1" x14ac:dyDescent="0.25"/>
    <row r="167" ht="39.950000000000003" customHeight="1" x14ac:dyDescent="0.25"/>
    <row r="168" ht="39.950000000000003" customHeight="1" x14ac:dyDescent="0.25"/>
    <row r="169" ht="39.950000000000003" customHeight="1" x14ac:dyDescent="0.25"/>
    <row r="170" ht="39.950000000000003" customHeight="1" x14ac:dyDescent="0.25"/>
    <row r="171" ht="39.950000000000003" customHeight="1" x14ac:dyDescent="0.25"/>
    <row r="172" ht="39.950000000000003" customHeight="1" x14ac:dyDescent="0.25"/>
    <row r="173" ht="39.950000000000003" customHeight="1" x14ac:dyDescent="0.25"/>
    <row r="174" ht="39.950000000000003" customHeight="1" x14ac:dyDescent="0.25"/>
    <row r="175" ht="39.950000000000003" customHeight="1" x14ac:dyDescent="0.25"/>
    <row r="176" ht="39.950000000000003" customHeight="1" x14ac:dyDescent="0.25"/>
    <row r="177" ht="39.950000000000003" customHeight="1" x14ac:dyDescent="0.25"/>
    <row r="178" ht="39.950000000000003" customHeight="1" x14ac:dyDescent="0.25"/>
    <row r="179" ht="39.950000000000003" customHeight="1" x14ac:dyDescent="0.25"/>
    <row r="180" ht="39.950000000000003" customHeight="1" x14ac:dyDescent="0.25"/>
    <row r="181" ht="39.950000000000003" customHeight="1" x14ac:dyDescent="0.25"/>
    <row r="182" ht="39.950000000000003" customHeight="1" x14ac:dyDescent="0.25"/>
    <row r="183" ht="39.950000000000003" customHeight="1" x14ac:dyDescent="0.25"/>
    <row r="184" ht="39.950000000000003" customHeight="1" x14ac:dyDescent="0.25"/>
    <row r="185" ht="39.950000000000003" customHeight="1" x14ac:dyDescent="0.25"/>
    <row r="186" ht="39.950000000000003" customHeight="1" x14ac:dyDescent="0.25"/>
    <row r="187" ht="39.950000000000003" customHeight="1" x14ac:dyDescent="0.25"/>
    <row r="188" ht="39.950000000000003" customHeight="1" x14ac:dyDescent="0.25"/>
    <row r="189" ht="39.950000000000003" customHeight="1" x14ac:dyDescent="0.25"/>
    <row r="190" ht="39.950000000000003" customHeight="1" x14ac:dyDescent="0.25"/>
    <row r="191" ht="39.950000000000003" customHeight="1" x14ac:dyDescent="0.25"/>
    <row r="192" ht="39.950000000000003" customHeight="1" x14ac:dyDescent="0.25"/>
    <row r="193" ht="39.950000000000003" customHeight="1" x14ac:dyDescent="0.25"/>
    <row r="194" ht="39.950000000000003" customHeight="1" x14ac:dyDescent="0.25"/>
    <row r="195" ht="39.950000000000003" customHeight="1" x14ac:dyDescent="0.25"/>
    <row r="196" ht="39.950000000000003" customHeight="1" x14ac:dyDescent="0.25"/>
    <row r="197" ht="39.950000000000003" customHeight="1" x14ac:dyDescent="0.25"/>
    <row r="198" ht="39.950000000000003" customHeight="1" x14ac:dyDescent="0.25"/>
    <row r="199" ht="39.950000000000003" customHeight="1" x14ac:dyDescent="0.25"/>
    <row r="200" ht="39.950000000000003" customHeight="1" x14ac:dyDescent="0.25"/>
    <row r="201" ht="39.950000000000003" customHeight="1" x14ac:dyDescent="0.25"/>
    <row r="202" ht="39.950000000000003" customHeight="1" x14ac:dyDescent="0.25"/>
    <row r="203" ht="39.950000000000003" customHeight="1" x14ac:dyDescent="0.25"/>
    <row r="204" ht="39.950000000000003" customHeight="1" x14ac:dyDescent="0.25"/>
    <row r="205" ht="39.950000000000003" customHeight="1" x14ac:dyDescent="0.25"/>
    <row r="206" ht="39.950000000000003" customHeight="1" x14ac:dyDescent="0.25"/>
    <row r="207" ht="39.950000000000003" customHeight="1" x14ac:dyDescent="0.25"/>
    <row r="208" ht="39.950000000000003" customHeight="1" x14ac:dyDescent="0.25"/>
    <row r="209" ht="39.950000000000003" customHeight="1" x14ac:dyDescent="0.25"/>
    <row r="210" ht="39.950000000000003" customHeight="1" x14ac:dyDescent="0.25"/>
    <row r="211" ht="39.950000000000003" customHeight="1" x14ac:dyDescent="0.25"/>
  </sheetData>
  <sheetProtection algorithmName="SHA-512" hashValue="fhCTXE+Tk3VNlQ4owBjjC1by8urDXqBsV90LuiZ6iW7Ekp5HC/UMv3gm4kUOExfFW6IS9zOBBwUwvm/Qkqt4KQ==" saltValue="AfkMF2/UgAUw5bjUggJRyQ==" spinCount="100000" sheet="1" sort="0" autoFilter="0"/>
  <protectedRanges>
    <protectedRange sqref="E10:E14" name="Monthly Information"/>
    <protectedRange sqref="C14:C18" name="Purchase Fees"/>
    <protectedRange sqref="C11" name="Cash Deposit"/>
    <protectedRange sqref="C10" name="Purchase Price"/>
  </protectedRanges>
  <mergeCells count="4">
    <mergeCell ref="B2:B6"/>
    <mergeCell ref="C2:C6"/>
    <mergeCell ref="B7:D7"/>
    <mergeCell ref="B8:D8"/>
  </mergeCells>
  <conditionalFormatting sqref="B211:C2090">
    <cfRule type="expression" dxfId="9" priority="10">
      <formula>IF($D$7&lt;&gt;"",SEARCH($D$7,$B211&amp;$C211),"")</formula>
    </cfRule>
  </conditionalFormatting>
  <conditionalFormatting sqref="C21">
    <cfRule type="cellIs" dxfId="8" priority="7" operator="between">
      <formula>0.04</formula>
      <formula>0.07</formula>
    </cfRule>
    <cfRule type="cellIs" dxfId="7" priority="8" operator="lessThan">
      <formula>4%</formula>
    </cfRule>
    <cfRule type="cellIs" dxfId="6" priority="9" operator="greaterThan">
      <formula>7</formula>
    </cfRule>
  </conditionalFormatting>
  <conditionalFormatting sqref="C22">
    <cfRule type="cellIs" dxfId="5" priority="4" operator="between">
      <formula>0.03</formula>
      <formula>0.045</formula>
    </cfRule>
    <cfRule type="cellIs" dxfId="4" priority="5" operator="lessThan">
      <formula>0.03</formula>
    </cfRule>
    <cfRule type="cellIs" dxfId="3" priority="6" operator="greaterThan">
      <formula>0.045</formula>
    </cfRule>
  </conditionalFormatting>
  <conditionalFormatting sqref="C23">
    <cfRule type="cellIs" dxfId="2" priority="1" operator="greaterThan">
      <formula>0.08</formula>
    </cfRule>
    <cfRule type="cellIs" dxfId="1" priority="2" operator="between">
      <formula>0.05</formula>
      <formula>0.07</formula>
    </cfRule>
    <cfRule type="cellIs" dxfId="0" priority="3" operator="lessThan">
      <formula>0.05</formula>
    </cfRule>
  </conditionalFormatting>
  <hyperlinks>
    <hyperlink ref="D6" r:id="rId1" xr:uid="{CF1C43D9-2AC0-40FE-88B6-B61E8AC8371D}"/>
    <hyperlink ref="D5" r:id="rId2" xr:uid="{1075192E-7406-4C1D-A43B-4A37535D279E}"/>
  </hyperlinks>
  <pageMargins left="0.7" right="0.7" top="0.75" bottom="0.75" header="0.3" footer="0.3"/>
  <pageSetup paperSize="199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DEAL ANALYSER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Element Properties - Deal Analyser</dc:title>
  <dc:creator>Element Properties</dc:creator>
  <cp:keywords>Element Properties - Deal Analyser</cp:keywords>
  <cp:lastModifiedBy>Element Properties</cp:lastModifiedBy>
  <dcterms:created xsi:type="dcterms:W3CDTF">2020-05-29T13:31:49Z</dcterms:created>
  <dcterms:modified xsi:type="dcterms:W3CDTF">2020-06-01T19:54:15Z</dcterms:modified>
</cp:coreProperties>
</file>